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4940" windowHeight="9090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45621"/>
</workbook>
</file>

<file path=xl/calcChain.xml><?xml version="1.0" encoding="utf-8"?>
<calcChain xmlns="http://schemas.openxmlformats.org/spreadsheetml/2006/main">
  <c r="G52" i="1" l="1"/>
  <c r="G19" i="1"/>
  <c r="G66" i="1" l="1"/>
  <c r="G68" i="1"/>
  <c r="G62" i="1"/>
  <c r="G47" i="1" l="1"/>
  <c r="G46" i="1" s="1"/>
  <c r="G45" i="1" l="1"/>
  <c r="G30" i="1"/>
  <c r="G64" i="1" l="1"/>
  <c r="G49" i="1"/>
  <c r="G24" i="1"/>
  <c r="G60" i="1" l="1"/>
  <c r="G15" i="1" l="1"/>
  <c r="G14" i="1" s="1"/>
  <c r="G78" i="1"/>
  <c r="G77" i="1" s="1"/>
  <c r="G76" i="1" s="1"/>
  <c r="G75" i="1" s="1"/>
  <c r="G73" i="1"/>
  <c r="G72" i="1" s="1"/>
  <c r="G71" i="1" s="1"/>
  <c r="G70" i="1" s="1"/>
  <c r="G58" i="1"/>
  <c r="G55" i="1"/>
  <c r="G53" i="1"/>
  <c r="G36" i="1"/>
  <c r="G35" i="1" s="1"/>
  <c r="G34" i="1" s="1"/>
  <c r="G29" i="1"/>
  <c r="G27" i="1" l="1"/>
  <c r="G51" i="1" l="1"/>
  <c r="G44" i="1" s="1"/>
  <c r="G42" i="1"/>
  <c r="G41" i="1" s="1"/>
  <c r="G40" i="1" s="1"/>
  <c r="G39" i="1" s="1"/>
  <c r="G20" i="1"/>
  <c r="G18" i="1" l="1"/>
  <c r="G13" i="1" l="1"/>
  <c r="G12" i="1" s="1"/>
</calcChain>
</file>

<file path=xl/sharedStrings.xml><?xml version="1.0" encoding="utf-8"?>
<sst xmlns="http://schemas.openxmlformats.org/spreadsheetml/2006/main" count="371" uniqueCount="89">
  <si>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</si>
  <si>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</si>
  <si>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</si>
  <si>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</si>
  <si>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</si>
  <si>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</si>
  <si>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</si>
  <si>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</si>
  <si>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</si>
  <si>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</si>
  <si>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</si>
  <si>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</si>
  <si>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</si>
  <si>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</si>
  <si>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</si>
  <si>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</si>
  <si>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</si>
  <si>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</si>
  <si>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</si>
  <si>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</si>
  <si>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</si>
  <si>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</si>
  <si>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</si>
  <si>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</si>
  <si>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</si>
  <si>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</si>
  <si>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</si>
  <si>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</si>
  <si>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</si>
  <si>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</si>
  <si>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</si>
  <si>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</si>
  <si>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</si>
  <si>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</si>
  <si>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</si>
  <si>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</si>
  <si>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</si>
  <si>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</si>
  <si>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</si>
  <si>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</si>
  <si>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</si>
  <si>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</si>
  <si>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</si>
  <si>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</si>
  <si>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</si>
  <si>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</si>
  <si>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</si>
  <si>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</si>
  <si>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</si>
  <si>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</si>
  <si>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</si>
  <si>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</si>
  <si>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</si>
  <si>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</si>
  <si>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</si>
  <si>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</si>
  <si>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</si>
  <si>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</si>
  <si>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</si>
  <si>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</si>
  <si>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</si>
  <si>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</si>
  <si>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</si>
  <si>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</si>
  <si>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</si>
  <si>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</si>
  <si>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</si>
  <si>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АДМИНИСТРАЦИЯ СЕЛЬСКОГО ПОСЕЛЕНИЯ "КЕРЧОМЪЯ"</t>
  </si>
  <si>
    <t>Приложение № 2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</si>
  <si>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</si>
  <si>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</si>
  <si>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</si>
  <si>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</si>
  <si>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</si>
  <si>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</si>
  <si>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</si>
  <si>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ритуальных услуг и содержание мест захоронения</t>
  </si>
  <si>
    <t>99 0 00 60014</t>
  </si>
  <si>
    <t>99 0 00 60006</t>
  </si>
  <si>
    <t>Осуществление полномочий в сфере теплоснабжения</t>
  </si>
  <si>
    <t>99 0 00 60002</t>
  </si>
  <si>
    <t>Осуществление полномочий муниципального района по созданию и содержанию мест (площадок) накопления твердых коммунальных отходов</t>
  </si>
  <si>
    <t>99 0 00 60003</t>
  </si>
  <si>
    <t>Реализация народных проектов в сфере благоустройства, прошедших отбор в рамках проекта "Народный бюджет"</t>
  </si>
  <si>
    <t>99 0 00 S2300</t>
  </si>
  <si>
    <t>к решению Совета сельского поселения "Керчомъя" от ..2025 № V-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2024 год</t>
  </si>
  <si>
    <t xml:space="preserve">Ведомственная структура расходов бюджета муниципального образования  сельского поселения "Керчомъя" на 2024 год </t>
  </si>
  <si>
    <t>Защита населения и территории от чрезвычайных ситуаций природного и техногенного характера, пожарная безопасность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</si>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</sst>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tabSelected="1" topLeftCell="A67" workbookViewId="0">
      <selection activeCell="A77" sqref="A77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68</v>
      </c>
    </row>
    <row r="2" spans="1:7" ht="16.149999999999999" customHeight="1" x14ac:dyDescent="0.2">
      <c r="E2" s="17" t="s">
        <v>85</v>
      </c>
      <c r="F2" s="17"/>
      <c r="G2" s="17"/>
    </row>
    <row r="3" spans="1:7" ht="17.45" customHeight="1" x14ac:dyDescent="0.2">
      <c r="E3" s="17"/>
      <c r="F3" s="17"/>
      <c r="G3" s="17"/>
    </row>
    <row r="4" spans="1:7" ht="19.899999999999999" customHeight="1" x14ac:dyDescent="0.2">
      <c r="E4" s="17"/>
      <c r="F4" s="17"/>
      <c r="G4" s="17"/>
    </row>
    <row r="5" spans="1:7" ht="23.25" customHeight="1" x14ac:dyDescent="0.2">
      <c r="E5" s="17"/>
      <c r="F5" s="17"/>
      <c r="G5" s="17"/>
    </row>
    <row r="6" spans="1:7" ht="43.5" customHeight="1" x14ac:dyDescent="0.2">
      <c r="A6" s="20" t="s">
        <v>86</v>
      </c>
      <c r="B6" s="20"/>
      <c r="C6" s="20"/>
      <c r="D6" s="20"/>
      <c r="E6" s="20"/>
      <c r="F6" s="20"/>
      <c r="G6" s="20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1" t="s">
        <v>3</v>
      </c>
      <c r="B9" s="18" t="s">
        <v>9</v>
      </c>
      <c r="C9" s="18" t="s">
        <v>5</v>
      </c>
      <c r="D9" s="18" t="s">
        <v>6</v>
      </c>
      <c r="E9" s="18" t="s">
        <v>7</v>
      </c>
      <c r="F9" s="18" t="s">
        <v>8</v>
      </c>
      <c r="G9" s="21" t="s">
        <v>2</v>
      </c>
    </row>
    <row r="10" spans="1:7" ht="8.25" customHeight="1" x14ac:dyDescent="0.2">
      <c r="A10" s="21"/>
      <c r="B10" s="19" t="s">
        <v>4</v>
      </c>
      <c r="C10" s="19" t="s">
        <v>5</v>
      </c>
      <c r="D10" s="19" t="s">
        <v>6</v>
      </c>
      <c r="E10" s="19" t="s">
        <v>7</v>
      </c>
      <c r="F10" s="19" t="s">
        <v>8</v>
      </c>
      <c r="G10" s="21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67</v>
      </c>
      <c r="B12" s="7" t="s">
        <v>16</v>
      </c>
      <c r="C12" s="7"/>
      <c r="D12" s="7"/>
      <c r="E12" s="7"/>
      <c r="F12" s="7"/>
      <c r="G12" s="8">
        <f>SUM((G13+G39+G44+G70+G75))</f>
        <v>10642946.460000001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SUM((G14+G18+G29+G34))</f>
        <v>7593169.1200000001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917810.7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41</v>
      </c>
      <c r="F15" s="10"/>
      <c r="G15" s="14">
        <f>SUM(G16)</f>
        <v>917810.7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42</v>
      </c>
      <c r="F16" s="10"/>
      <c r="G16" s="14">
        <v>917810.7</v>
      </c>
    </row>
    <row r="17" spans="1:7" ht="62.25" customHeight="1" x14ac:dyDescent="0.25">
      <c r="A17" s="12" t="s">
        <v>63</v>
      </c>
      <c r="B17" s="13" t="s">
        <v>16</v>
      </c>
      <c r="C17" s="13" t="s">
        <v>23</v>
      </c>
      <c r="D17" s="13" t="s">
        <v>26</v>
      </c>
      <c r="E17" s="13" t="s">
        <v>42</v>
      </c>
      <c r="F17" s="13" t="s">
        <v>18</v>
      </c>
      <c r="G17" s="14">
        <v>917810.7</v>
      </c>
    </row>
    <row r="18" spans="1:7" ht="51" customHeight="1" x14ac:dyDescent="0.25">
      <c r="A18" s="6" t="s">
        <v>27</v>
      </c>
      <c r="B18" s="7" t="s">
        <v>16</v>
      </c>
      <c r="C18" s="7" t="s">
        <v>23</v>
      </c>
      <c r="D18" s="7" t="s">
        <v>28</v>
      </c>
      <c r="E18" s="7"/>
      <c r="F18" s="7"/>
      <c r="G18" s="8">
        <f>SUM(G19)</f>
        <v>5886148.8200000003</v>
      </c>
    </row>
    <row r="19" spans="1:7" ht="21.75" customHeight="1" x14ac:dyDescent="0.25">
      <c r="A19" s="9" t="s">
        <v>10</v>
      </c>
      <c r="B19" s="10" t="s">
        <v>16</v>
      </c>
      <c r="C19" s="10" t="s">
        <v>23</v>
      </c>
      <c r="D19" s="10" t="s">
        <v>28</v>
      </c>
      <c r="E19" s="10" t="s">
        <v>41</v>
      </c>
      <c r="F19" s="10"/>
      <c r="G19" s="11">
        <f>SUM((G20+G24+G27))</f>
        <v>5886148.8200000003</v>
      </c>
    </row>
    <row r="20" spans="1:7" ht="31.5" customHeight="1" x14ac:dyDescent="0.25">
      <c r="A20" s="9" t="s">
        <v>43</v>
      </c>
      <c r="B20" s="10" t="s">
        <v>16</v>
      </c>
      <c r="C20" s="10" t="s">
        <v>23</v>
      </c>
      <c r="D20" s="10" t="s">
        <v>28</v>
      </c>
      <c r="E20" s="10" t="s">
        <v>44</v>
      </c>
      <c r="F20" s="10"/>
      <c r="G20" s="11">
        <f>SUM(G21:G23)</f>
        <v>5575473.8200000003</v>
      </c>
    </row>
    <row r="21" spans="1:7" ht="60.75" customHeight="1" x14ac:dyDescent="0.25">
      <c r="A21" s="12" t="s">
        <v>63</v>
      </c>
      <c r="B21" s="13" t="s">
        <v>16</v>
      </c>
      <c r="C21" s="13" t="s">
        <v>23</v>
      </c>
      <c r="D21" s="13" t="s">
        <v>28</v>
      </c>
      <c r="E21" s="13" t="s">
        <v>44</v>
      </c>
      <c r="F21" s="13" t="s">
        <v>18</v>
      </c>
      <c r="G21" s="14">
        <v>3690876.04</v>
      </c>
    </row>
    <row r="22" spans="1:7" ht="36" customHeight="1" x14ac:dyDescent="0.25">
      <c r="A22" s="12" t="s">
        <v>64</v>
      </c>
      <c r="B22" s="13" t="s">
        <v>16</v>
      </c>
      <c r="C22" s="13" t="s">
        <v>23</v>
      </c>
      <c r="D22" s="13" t="s">
        <v>28</v>
      </c>
      <c r="E22" s="13" t="s">
        <v>44</v>
      </c>
      <c r="F22" s="13" t="s">
        <v>17</v>
      </c>
      <c r="G22" s="14">
        <v>1869598.78</v>
      </c>
    </row>
    <row r="23" spans="1:7" ht="15.75" x14ac:dyDescent="0.25">
      <c r="A23" s="12" t="s">
        <v>45</v>
      </c>
      <c r="B23" s="13" t="s">
        <v>16</v>
      </c>
      <c r="C23" s="13" t="s">
        <v>23</v>
      </c>
      <c r="D23" s="13" t="s">
        <v>28</v>
      </c>
      <c r="E23" s="13" t="s">
        <v>44</v>
      </c>
      <c r="F23" s="13" t="s">
        <v>19</v>
      </c>
      <c r="G23" s="14">
        <v>14999</v>
      </c>
    </row>
    <row r="24" spans="1:7" ht="36.75" customHeight="1" x14ac:dyDescent="0.25">
      <c r="A24" s="9" t="s">
        <v>46</v>
      </c>
      <c r="B24" s="10" t="s">
        <v>16</v>
      </c>
      <c r="C24" s="10" t="s">
        <v>23</v>
      </c>
      <c r="D24" s="10" t="s">
        <v>28</v>
      </c>
      <c r="E24" s="10" t="s">
        <v>47</v>
      </c>
      <c r="F24" s="10"/>
      <c r="G24" s="11">
        <f>SUM(G25:G26)</f>
        <v>283355</v>
      </c>
    </row>
    <row r="25" spans="1:7" ht="61.5" customHeight="1" x14ac:dyDescent="0.25">
      <c r="A25" s="12" t="s">
        <v>63</v>
      </c>
      <c r="B25" s="13" t="s">
        <v>16</v>
      </c>
      <c r="C25" s="13" t="s">
        <v>23</v>
      </c>
      <c r="D25" s="13" t="s">
        <v>28</v>
      </c>
      <c r="E25" s="13" t="s">
        <v>47</v>
      </c>
      <c r="F25" s="13" t="s">
        <v>18</v>
      </c>
      <c r="G25" s="14">
        <v>279401</v>
      </c>
    </row>
    <row r="26" spans="1:7" ht="31.5" customHeight="1" x14ac:dyDescent="0.25">
      <c r="A26" s="12" t="s">
        <v>64</v>
      </c>
      <c r="B26" s="13" t="s">
        <v>16</v>
      </c>
      <c r="C26" s="13" t="s">
        <v>23</v>
      </c>
      <c r="D26" s="13" t="s">
        <v>28</v>
      </c>
      <c r="E26" s="13" t="s">
        <v>47</v>
      </c>
      <c r="F26" s="13" t="s">
        <v>17</v>
      </c>
      <c r="G26" s="14">
        <v>3954</v>
      </c>
    </row>
    <row r="27" spans="1:7" ht="129" customHeight="1" x14ac:dyDescent="0.25">
      <c r="A27" s="15" t="s">
        <v>62</v>
      </c>
      <c r="B27" s="10" t="s">
        <v>16</v>
      </c>
      <c r="C27" s="10" t="s">
        <v>23</v>
      </c>
      <c r="D27" s="10" t="s">
        <v>28</v>
      </c>
      <c r="E27" s="10" t="s">
        <v>48</v>
      </c>
      <c r="F27" s="10"/>
      <c r="G27" s="11">
        <f>SUM(G28)</f>
        <v>27320</v>
      </c>
    </row>
    <row r="28" spans="1:7" ht="34.5" customHeight="1" x14ac:dyDescent="0.25">
      <c r="A28" s="12" t="s">
        <v>64</v>
      </c>
      <c r="B28" s="13" t="s">
        <v>16</v>
      </c>
      <c r="C28" s="13" t="s">
        <v>23</v>
      </c>
      <c r="D28" s="13" t="s">
        <v>28</v>
      </c>
      <c r="E28" s="13" t="s">
        <v>48</v>
      </c>
      <c r="F28" s="13" t="s">
        <v>17</v>
      </c>
      <c r="G28" s="14">
        <v>27320</v>
      </c>
    </row>
    <row r="29" spans="1:7" ht="45" customHeight="1" x14ac:dyDescent="0.25">
      <c r="A29" s="6" t="s">
        <v>36</v>
      </c>
      <c r="B29" s="7" t="s">
        <v>16</v>
      </c>
      <c r="C29" s="7" t="s">
        <v>23</v>
      </c>
      <c r="D29" s="7" t="s">
        <v>37</v>
      </c>
      <c r="E29" s="7"/>
      <c r="F29" s="7"/>
      <c r="G29" s="11">
        <f>SUM(G30)</f>
        <v>556153</v>
      </c>
    </row>
    <row r="30" spans="1:7" ht="21.75" customHeight="1" x14ac:dyDescent="0.25">
      <c r="A30" s="9" t="s">
        <v>10</v>
      </c>
      <c r="B30" s="10" t="s">
        <v>16</v>
      </c>
      <c r="C30" s="10" t="s">
        <v>23</v>
      </c>
      <c r="D30" s="10" t="s">
        <v>37</v>
      </c>
      <c r="E30" s="10" t="s">
        <v>41</v>
      </c>
      <c r="F30" s="10"/>
      <c r="G30" s="11">
        <f>SUM(G32:G33)</f>
        <v>556153</v>
      </c>
    </row>
    <row r="31" spans="1:7" ht="46.5" customHeight="1" x14ac:dyDescent="0.25">
      <c r="A31" s="9" t="s">
        <v>49</v>
      </c>
      <c r="B31" s="10" t="s">
        <v>16</v>
      </c>
      <c r="C31" s="10" t="s">
        <v>23</v>
      </c>
      <c r="D31" s="10" t="s">
        <v>37</v>
      </c>
      <c r="E31" s="10" t="s">
        <v>50</v>
      </c>
      <c r="F31" s="10"/>
      <c r="G31" s="11">
        <v>556153</v>
      </c>
    </row>
    <row r="32" spans="1:7" ht="15.75" x14ac:dyDescent="0.25">
      <c r="A32" s="12" t="s">
        <v>51</v>
      </c>
      <c r="B32" s="13" t="s">
        <v>16</v>
      </c>
      <c r="C32" s="13" t="s">
        <v>23</v>
      </c>
      <c r="D32" s="13" t="s">
        <v>37</v>
      </c>
      <c r="E32" s="13" t="s">
        <v>50</v>
      </c>
      <c r="F32" s="13" t="s">
        <v>21</v>
      </c>
      <c r="G32" s="14">
        <v>539250</v>
      </c>
    </row>
    <row r="33" spans="1:7" ht="15.75" x14ac:dyDescent="0.25">
      <c r="A33" s="12" t="s">
        <v>51</v>
      </c>
      <c r="B33" s="13" t="s">
        <v>16</v>
      </c>
      <c r="C33" s="13" t="s">
        <v>23</v>
      </c>
      <c r="D33" s="13" t="s">
        <v>37</v>
      </c>
      <c r="E33" s="13" t="s">
        <v>69</v>
      </c>
      <c r="F33" s="13" t="s">
        <v>21</v>
      </c>
      <c r="G33" s="14">
        <v>16903</v>
      </c>
    </row>
    <row r="34" spans="1:7" ht="15.75" x14ac:dyDescent="0.25">
      <c r="A34" s="6" t="s">
        <v>29</v>
      </c>
      <c r="B34" s="7" t="s">
        <v>16</v>
      </c>
      <c r="C34" s="7" t="s">
        <v>23</v>
      </c>
      <c r="D34" s="7" t="s">
        <v>30</v>
      </c>
      <c r="E34" s="7"/>
      <c r="F34" s="7"/>
      <c r="G34" s="8">
        <f>SUM(G35)</f>
        <v>233056.6</v>
      </c>
    </row>
    <row r="35" spans="1:7" ht="18.75" customHeight="1" x14ac:dyDescent="0.25">
      <c r="A35" s="9" t="s">
        <v>10</v>
      </c>
      <c r="B35" s="10" t="s">
        <v>16</v>
      </c>
      <c r="C35" s="10" t="s">
        <v>23</v>
      </c>
      <c r="D35" s="10" t="s">
        <v>30</v>
      </c>
      <c r="E35" s="10" t="s">
        <v>41</v>
      </c>
      <c r="F35" s="10"/>
      <c r="G35" s="11">
        <f>SUM(G36)</f>
        <v>233056.6</v>
      </c>
    </row>
    <row r="36" spans="1:7" ht="19.5" customHeight="1" x14ac:dyDescent="0.25">
      <c r="A36" s="9" t="s">
        <v>14</v>
      </c>
      <c r="B36" s="10" t="s">
        <v>16</v>
      </c>
      <c r="C36" s="10" t="s">
        <v>23</v>
      </c>
      <c r="D36" s="10" t="s">
        <v>30</v>
      </c>
      <c r="E36" s="10" t="s">
        <v>52</v>
      </c>
      <c r="F36" s="10"/>
      <c r="G36" s="11">
        <f>SUM(G37:G38)</f>
        <v>233056.6</v>
      </c>
    </row>
    <row r="37" spans="1:7" ht="30.75" customHeight="1" x14ac:dyDescent="0.25">
      <c r="A37" s="12" t="s">
        <v>64</v>
      </c>
      <c r="B37" s="13" t="s">
        <v>16</v>
      </c>
      <c r="C37" s="13" t="s">
        <v>23</v>
      </c>
      <c r="D37" s="13" t="s">
        <v>30</v>
      </c>
      <c r="E37" s="13" t="s">
        <v>52</v>
      </c>
      <c r="F37" s="13" t="s">
        <v>17</v>
      </c>
      <c r="G37" s="14">
        <v>227056.6</v>
      </c>
    </row>
    <row r="38" spans="1:7" ht="15.75" x14ac:dyDescent="0.25">
      <c r="A38" s="12" t="s">
        <v>45</v>
      </c>
      <c r="B38" s="13" t="s">
        <v>16</v>
      </c>
      <c r="C38" s="13" t="s">
        <v>23</v>
      </c>
      <c r="D38" s="13" t="s">
        <v>30</v>
      </c>
      <c r="E38" s="13" t="s">
        <v>52</v>
      </c>
      <c r="F38" s="13" t="s">
        <v>19</v>
      </c>
      <c r="G38" s="14">
        <v>6000</v>
      </c>
    </row>
    <row r="39" spans="1:7" ht="33" customHeight="1" x14ac:dyDescent="0.25">
      <c r="A39" s="6" t="s">
        <v>32</v>
      </c>
      <c r="B39" s="7" t="s">
        <v>16</v>
      </c>
      <c r="C39" s="7" t="s">
        <v>31</v>
      </c>
      <c r="D39" s="7" t="s">
        <v>24</v>
      </c>
      <c r="E39" s="7"/>
      <c r="F39" s="7"/>
      <c r="G39" s="11">
        <f>SUM(G40)</f>
        <v>29309.3</v>
      </c>
    </row>
    <row r="40" spans="1:7" ht="49.5" customHeight="1" x14ac:dyDescent="0.25">
      <c r="A40" s="6" t="s">
        <v>87</v>
      </c>
      <c r="B40" s="7" t="s">
        <v>16</v>
      </c>
      <c r="C40" s="7" t="s">
        <v>31</v>
      </c>
      <c r="D40" s="7" t="s">
        <v>39</v>
      </c>
      <c r="E40" s="7"/>
      <c r="F40" s="7"/>
      <c r="G40" s="11">
        <f>SUM(G41)</f>
        <v>29309.3</v>
      </c>
    </row>
    <row r="41" spans="1:7" ht="15.75" customHeight="1" x14ac:dyDescent="0.25">
      <c r="A41" s="9" t="s">
        <v>10</v>
      </c>
      <c r="B41" s="10" t="s">
        <v>16</v>
      </c>
      <c r="C41" s="10" t="s">
        <v>31</v>
      </c>
      <c r="D41" s="10" t="s">
        <v>39</v>
      </c>
      <c r="E41" s="10" t="s">
        <v>41</v>
      </c>
      <c r="F41" s="10"/>
      <c r="G41" s="11">
        <f>SUM(G42)</f>
        <v>29309.3</v>
      </c>
    </row>
    <row r="42" spans="1:7" ht="29.25" customHeight="1" x14ac:dyDescent="0.25">
      <c r="A42" s="9" t="s">
        <v>53</v>
      </c>
      <c r="B42" s="10" t="s">
        <v>16</v>
      </c>
      <c r="C42" s="10" t="s">
        <v>31</v>
      </c>
      <c r="D42" s="10" t="s">
        <v>39</v>
      </c>
      <c r="E42" s="10" t="s">
        <v>54</v>
      </c>
      <c r="F42" s="10"/>
      <c r="G42" s="11">
        <f>SUM(G43:G43)</f>
        <v>29309.3</v>
      </c>
    </row>
    <row r="43" spans="1:7" ht="32.25" customHeight="1" x14ac:dyDescent="0.25">
      <c r="A43" s="12" t="s">
        <v>64</v>
      </c>
      <c r="B43" s="13" t="s">
        <v>16</v>
      </c>
      <c r="C43" s="13" t="s">
        <v>31</v>
      </c>
      <c r="D43" s="13" t="s">
        <v>39</v>
      </c>
      <c r="E43" s="13" t="s">
        <v>54</v>
      </c>
      <c r="F43" s="13" t="s">
        <v>17</v>
      </c>
      <c r="G43" s="14">
        <v>29309.3</v>
      </c>
    </row>
    <row r="44" spans="1:7" ht="20.25" customHeight="1" x14ac:dyDescent="0.25">
      <c r="A44" s="6" t="s">
        <v>33</v>
      </c>
      <c r="B44" s="7" t="s">
        <v>16</v>
      </c>
      <c r="C44" s="7" t="s">
        <v>34</v>
      </c>
      <c r="D44" s="7" t="s">
        <v>24</v>
      </c>
      <c r="E44" s="7"/>
      <c r="F44" s="7"/>
      <c r="G44" s="11">
        <f>SUM(G45+G51)</f>
        <v>2076056.1600000001</v>
      </c>
    </row>
    <row r="45" spans="1:7" ht="15.75" x14ac:dyDescent="0.25">
      <c r="A45" s="6" t="s">
        <v>71</v>
      </c>
      <c r="B45" s="7" t="s">
        <v>16</v>
      </c>
      <c r="C45" s="7" t="s">
        <v>34</v>
      </c>
      <c r="D45" s="7" t="s">
        <v>26</v>
      </c>
      <c r="E45" s="7"/>
      <c r="F45" s="7"/>
      <c r="G45" s="11">
        <f>SUM(G46)</f>
        <v>0</v>
      </c>
    </row>
    <row r="46" spans="1:7" ht="19.5" customHeight="1" x14ac:dyDescent="0.25">
      <c r="A46" s="9" t="s">
        <v>10</v>
      </c>
      <c r="B46" s="10" t="s">
        <v>16</v>
      </c>
      <c r="C46" s="10" t="s">
        <v>34</v>
      </c>
      <c r="D46" s="10" t="s">
        <v>26</v>
      </c>
      <c r="E46" s="10" t="s">
        <v>41</v>
      </c>
      <c r="F46" s="10"/>
      <c r="G46" s="11">
        <f>SUM((G47+G50))</f>
        <v>0</v>
      </c>
    </row>
    <row r="47" spans="1:7" ht="19.5" customHeight="1" x14ac:dyDescent="0.25">
      <c r="A47" s="9" t="s">
        <v>72</v>
      </c>
      <c r="B47" s="10" t="s">
        <v>16</v>
      </c>
      <c r="C47" s="10" t="s">
        <v>34</v>
      </c>
      <c r="D47" s="10" t="s">
        <v>26</v>
      </c>
      <c r="E47" s="10" t="s">
        <v>70</v>
      </c>
      <c r="F47" s="10"/>
      <c r="G47" s="11">
        <f>SUM(G48)</f>
        <v>0</v>
      </c>
    </row>
    <row r="48" spans="1:7" ht="29.25" customHeight="1" x14ac:dyDescent="0.25">
      <c r="A48" s="12" t="s">
        <v>64</v>
      </c>
      <c r="B48" s="13" t="s">
        <v>16</v>
      </c>
      <c r="C48" s="13" t="s">
        <v>34</v>
      </c>
      <c r="D48" s="13" t="s">
        <v>26</v>
      </c>
      <c r="E48" s="10" t="s">
        <v>70</v>
      </c>
      <c r="F48" s="13" t="s">
        <v>17</v>
      </c>
      <c r="G48" s="14">
        <v>0</v>
      </c>
    </row>
    <row r="49" spans="1:7" ht="19.5" customHeight="1" x14ac:dyDescent="0.25">
      <c r="A49" s="9" t="s">
        <v>79</v>
      </c>
      <c r="B49" s="10" t="s">
        <v>16</v>
      </c>
      <c r="C49" s="10" t="s">
        <v>34</v>
      </c>
      <c r="D49" s="10" t="s">
        <v>26</v>
      </c>
      <c r="E49" s="10" t="s">
        <v>78</v>
      </c>
      <c r="F49" s="10"/>
      <c r="G49" s="11">
        <f>SUM(G50)</f>
        <v>0</v>
      </c>
    </row>
    <row r="50" spans="1:7" ht="29.25" customHeight="1" x14ac:dyDescent="0.25">
      <c r="A50" s="12" t="s">
        <v>64</v>
      </c>
      <c r="B50" s="13" t="s">
        <v>16</v>
      </c>
      <c r="C50" s="13" t="s">
        <v>34</v>
      </c>
      <c r="D50" s="13" t="s">
        <v>26</v>
      </c>
      <c r="E50" s="10" t="s">
        <v>78</v>
      </c>
      <c r="F50" s="13" t="s">
        <v>17</v>
      </c>
      <c r="G50" s="14">
        <v>0</v>
      </c>
    </row>
    <row r="51" spans="1:7" ht="15.75" x14ac:dyDescent="0.25">
      <c r="A51" s="6" t="s">
        <v>35</v>
      </c>
      <c r="B51" s="7" t="s">
        <v>16</v>
      </c>
      <c r="C51" s="7" t="s">
        <v>34</v>
      </c>
      <c r="D51" s="7" t="s">
        <v>31</v>
      </c>
      <c r="E51" s="7"/>
      <c r="F51" s="7"/>
      <c r="G51" s="11">
        <f>SUM(G52)</f>
        <v>2076056.1600000001</v>
      </c>
    </row>
    <row r="52" spans="1:7" ht="18" customHeight="1" x14ac:dyDescent="0.25">
      <c r="A52" s="9" t="s">
        <v>10</v>
      </c>
      <c r="B52" s="10" t="s">
        <v>16</v>
      </c>
      <c r="C52" s="10" t="s">
        <v>34</v>
      </c>
      <c r="D52" s="10" t="s">
        <v>31</v>
      </c>
      <c r="E52" s="10" t="s">
        <v>41</v>
      </c>
      <c r="F52" s="10"/>
      <c r="G52" s="11">
        <f>SUM((G53+G64+G55+G58+G60+G62+G66+G68))</f>
        <v>2076056.1600000001</v>
      </c>
    </row>
    <row r="53" spans="1:7" ht="15.75" x14ac:dyDescent="0.25">
      <c r="A53" s="9" t="s">
        <v>12</v>
      </c>
      <c r="B53" s="10" t="s">
        <v>16</v>
      </c>
      <c r="C53" s="10" t="s">
        <v>34</v>
      </c>
      <c r="D53" s="10" t="s">
        <v>31</v>
      </c>
      <c r="E53" s="10" t="s">
        <v>55</v>
      </c>
      <c r="F53" s="10"/>
      <c r="G53" s="11">
        <f>SUM(G54)</f>
        <v>550836</v>
      </c>
    </row>
    <row r="54" spans="1:7" ht="31.5" customHeight="1" x14ac:dyDescent="0.25">
      <c r="A54" s="12" t="s">
        <v>64</v>
      </c>
      <c r="B54" s="13" t="s">
        <v>16</v>
      </c>
      <c r="C54" s="13" t="s">
        <v>34</v>
      </c>
      <c r="D54" s="13" t="s">
        <v>31</v>
      </c>
      <c r="E54" s="13" t="s">
        <v>55</v>
      </c>
      <c r="F54" s="13" t="s">
        <v>17</v>
      </c>
      <c r="G54" s="14">
        <v>550836</v>
      </c>
    </row>
    <row r="55" spans="1:7" ht="18.75" customHeight="1" x14ac:dyDescent="0.25">
      <c r="A55" s="9" t="s">
        <v>13</v>
      </c>
      <c r="B55" s="10" t="s">
        <v>16</v>
      </c>
      <c r="C55" s="10" t="s">
        <v>34</v>
      </c>
      <c r="D55" s="10" t="s">
        <v>31</v>
      </c>
      <c r="E55" s="10" t="s">
        <v>56</v>
      </c>
      <c r="F55" s="10"/>
      <c r="G55" s="11">
        <f>SUM(G56:G57)</f>
        <v>86325.010000000009</v>
      </c>
    </row>
    <row r="56" spans="1:7" ht="64.5" customHeight="1" x14ac:dyDescent="0.25">
      <c r="A56" s="12" t="s">
        <v>63</v>
      </c>
      <c r="B56" s="13" t="s">
        <v>16</v>
      </c>
      <c r="C56" s="13" t="s">
        <v>34</v>
      </c>
      <c r="D56" s="13" t="s">
        <v>31</v>
      </c>
      <c r="E56" s="13" t="s">
        <v>56</v>
      </c>
      <c r="F56" s="13" t="s">
        <v>18</v>
      </c>
      <c r="G56" s="14">
        <v>53755.01</v>
      </c>
    </row>
    <row r="57" spans="1:7" ht="36.75" customHeight="1" x14ac:dyDescent="0.25">
      <c r="A57" s="12" t="s">
        <v>64</v>
      </c>
      <c r="B57" s="13" t="s">
        <v>16</v>
      </c>
      <c r="C57" s="13" t="s">
        <v>34</v>
      </c>
      <c r="D57" s="13" t="s">
        <v>31</v>
      </c>
      <c r="E57" s="13" t="s">
        <v>56</v>
      </c>
      <c r="F57" s="13" t="s">
        <v>17</v>
      </c>
      <c r="G57" s="14">
        <v>32570</v>
      </c>
    </row>
    <row r="58" spans="1:7" ht="21" customHeight="1" x14ac:dyDescent="0.25">
      <c r="A58" s="9" t="s">
        <v>57</v>
      </c>
      <c r="B58" s="10" t="s">
        <v>16</v>
      </c>
      <c r="C58" s="10" t="s">
        <v>34</v>
      </c>
      <c r="D58" s="10" t="s">
        <v>31</v>
      </c>
      <c r="E58" s="10" t="s">
        <v>58</v>
      </c>
      <c r="F58" s="10"/>
      <c r="G58" s="11">
        <f>SUM(G59)</f>
        <v>196350</v>
      </c>
    </row>
    <row r="59" spans="1:7" ht="33" customHeight="1" x14ac:dyDescent="0.25">
      <c r="A59" s="12" t="s">
        <v>64</v>
      </c>
      <c r="B59" s="13" t="s">
        <v>16</v>
      </c>
      <c r="C59" s="13" t="s">
        <v>34</v>
      </c>
      <c r="D59" s="13" t="s">
        <v>31</v>
      </c>
      <c r="E59" s="13" t="s">
        <v>58</v>
      </c>
      <c r="F59" s="13" t="s">
        <v>17</v>
      </c>
      <c r="G59" s="14">
        <v>196350</v>
      </c>
    </row>
    <row r="60" spans="1:7" ht="47.25" customHeight="1" x14ac:dyDescent="0.25">
      <c r="A60" s="9" t="s">
        <v>74</v>
      </c>
      <c r="B60" s="10" t="s">
        <v>16</v>
      </c>
      <c r="C60" s="10" t="s">
        <v>34</v>
      </c>
      <c r="D60" s="10" t="s">
        <v>31</v>
      </c>
      <c r="E60" s="10" t="s">
        <v>73</v>
      </c>
      <c r="F60" s="10"/>
      <c r="G60" s="11">
        <f>SUM(G61)</f>
        <v>4972.5600000000004</v>
      </c>
    </row>
    <row r="61" spans="1:7" ht="32.25" customHeight="1" x14ac:dyDescent="0.25">
      <c r="A61" s="12" t="s">
        <v>64</v>
      </c>
      <c r="B61" s="13" t="s">
        <v>16</v>
      </c>
      <c r="C61" s="13" t="s">
        <v>34</v>
      </c>
      <c r="D61" s="13" t="s">
        <v>31</v>
      </c>
      <c r="E61" s="10" t="s">
        <v>73</v>
      </c>
      <c r="F61" s="13" t="s">
        <v>17</v>
      </c>
      <c r="G61" s="14">
        <v>4972.5600000000004</v>
      </c>
    </row>
    <row r="62" spans="1:7" ht="81" customHeight="1" x14ac:dyDescent="0.25">
      <c r="A62" s="9" t="s">
        <v>75</v>
      </c>
      <c r="B62" s="10" t="s">
        <v>16</v>
      </c>
      <c r="C62" s="10" t="s">
        <v>34</v>
      </c>
      <c r="D62" s="10" t="s">
        <v>31</v>
      </c>
      <c r="E62" s="10" t="s">
        <v>80</v>
      </c>
      <c r="F62" s="10"/>
      <c r="G62" s="11">
        <f>SUM(G63)</f>
        <v>4886</v>
      </c>
    </row>
    <row r="63" spans="1:7" ht="32.25" customHeight="1" x14ac:dyDescent="0.25">
      <c r="A63" s="12" t="s">
        <v>64</v>
      </c>
      <c r="B63" s="13" t="s">
        <v>16</v>
      </c>
      <c r="C63" s="13" t="s">
        <v>34</v>
      </c>
      <c r="D63" s="13" t="s">
        <v>31</v>
      </c>
      <c r="E63" s="10" t="s">
        <v>80</v>
      </c>
      <c r="F63" s="13" t="s">
        <v>17</v>
      </c>
      <c r="G63" s="14">
        <v>4886</v>
      </c>
    </row>
    <row r="64" spans="1:7" ht="46.5" customHeight="1" x14ac:dyDescent="0.25">
      <c r="A64" s="9" t="s">
        <v>81</v>
      </c>
      <c r="B64" s="10" t="s">
        <v>16</v>
      </c>
      <c r="C64" s="10" t="s">
        <v>34</v>
      </c>
      <c r="D64" s="10" t="s">
        <v>31</v>
      </c>
      <c r="E64" s="10" t="s">
        <v>82</v>
      </c>
      <c r="F64" s="10"/>
      <c r="G64" s="11">
        <f>SUM(G65)</f>
        <v>124000</v>
      </c>
    </row>
    <row r="65" spans="1:7" ht="32.25" customHeight="1" x14ac:dyDescent="0.25">
      <c r="A65" s="12" t="s">
        <v>64</v>
      </c>
      <c r="B65" s="13" t="s">
        <v>16</v>
      </c>
      <c r="C65" s="13" t="s">
        <v>34</v>
      </c>
      <c r="D65" s="13" t="s">
        <v>31</v>
      </c>
      <c r="E65" s="10" t="s">
        <v>82</v>
      </c>
      <c r="F65" s="13" t="s">
        <v>17</v>
      </c>
      <c r="G65" s="14">
        <v>124000</v>
      </c>
    </row>
    <row r="66" spans="1:7" ht="21" customHeight="1" x14ac:dyDescent="0.25">
      <c r="A66" s="9" t="s">
        <v>76</v>
      </c>
      <c r="B66" s="10" t="s">
        <v>16</v>
      </c>
      <c r="C66" s="10" t="s">
        <v>34</v>
      </c>
      <c r="D66" s="10" t="s">
        <v>31</v>
      </c>
      <c r="E66" s="10" t="s">
        <v>77</v>
      </c>
      <c r="F66" s="10"/>
      <c r="G66" s="11">
        <f>SUM(G67)</f>
        <v>108686.59</v>
      </c>
    </row>
    <row r="67" spans="1:7" ht="29.25" customHeight="1" x14ac:dyDescent="0.25">
      <c r="A67" s="12" t="s">
        <v>64</v>
      </c>
      <c r="B67" s="13" t="s">
        <v>16</v>
      </c>
      <c r="C67" s="13" t="s">
        <v>34</v>
      </c>
      <c r="D67" s="13" t="s">
        <v>31</v>
      </c>
      <c r="E67" s="10" t="s">
        <v>77</v>
      </c>
      <c r="F67" s="13" t="s">
        <v>17</v>
      </c>
      <c r="G67" s="14">
        <v>108686.59</v>
      </c>
    </row>
    <row r="68" spans="1:7" ht="34.5" customHeight="1" x14ac:dyDescent="0.25">
      <c r="A68" s="9" t="s">
        <v>83</v>
      </c>
      <c r="B68" s="10" t="s">
        <v>16</v>
      </c>
      <c r="C68" s="10" t="s">
        <v>34</v>
      </c>
      <c r="D68" s="10" t="s">
        <v>31</v>
      </c>
      <c r="E68" s="10" t="s">
        <v>84</v>
      </c>
      <c r="F68" s="10"/>
      <c r="G68" s="11">
        <f>SUM(G69)</f>
        <v>1000000</v>
      </c>
    </row>
    <row r="69" spans="1:7" ht="34.5" customHeight="1" x14ac:dyDescent="0.25">
      <c r="A69" s="12" t="s">
        <v>64</v>
      </c>
      <c r="B69" s="13" t="s">
        <v>16</v>
      </c>
      <c r="C69" s="13" t="s">
        <v>34</v>
      </c>
      <c r="D69" s="13" t="s">
        <v>31</v>
      </c>
      <c r="E69" s="10" t="s">
        <v>84</v>
      </c>
      <c r="F69" s="13" t="s">
        <v>17</v>
      </c>
      <c r="G69" s="14">
        <v>1000000</v>
      </c>
    </row>
    <row r="70" spans="1:7" ht="15.75" x14ac:dyDescent="0.25">
      <c r="A70" s="6" t="s">
        <v>38</v>
      </c>
      <c r="B70" s="7" t="s">
        <v>16</v>
      </c>
      <c r="C70" s="7" t="s">
        <v>39</v>
      </c>
      <c r="D70" s="7" t="s">
        <v>24</v>
      </c>
      <c r="E70" s="7"/>
      <c r="F70" s="7"/>
      <c r="G70" s="11">
        <f>SUM(G71)</f>
        <v>794411.88</v>
      </c>
    </row>
    <row r="71" spans="1:7" ht="15.75" x14ac:dyDescent="0.25">
      <c r="A71" s="6" t="s">
        <v>40</v>
      </c>
      <c r="B71" s="7" t="s">
        <v>16</v>
      </c>
      <c r="C71" s="7" t="s">
        <v>39</v>
      </c>
      <c r="D71" s="7" t="s">
        <v>23</v>
      </c>
      <c r="E71" s="7"/>
      <c r="F71" s="7"/>
      <c r="G71" s="11">
        <f>SUM(G72)</f>
        <v>794411.88</v>
      </c>
    </row>
    <row r="72" spans="1:7" ht="16.5" customHeight="1" x14ac:dyDescent="0.25">
      <c r="A72" s="9" t="s">
        <v>10</v>
      </c>
      <c r="B72" s="10" t="s">
        <v>16</v>
      </c>
      <c r="C72" s="10" t="s">
        <v>39</v>
      </c>
      <c r="D72" s="10" t="s">
        <v>23</v>
      </c>
      <c r="E72" s="10" t="s">
        <v>41</v>
      </c>
      <c r="F72" s="10"/>
      <c r="G72" s="11">
        <f>SUM(G73)</f>
        <v>794411.88</v>
      </c>
    </row>
    <row r="73" spans="1:7" ht="34.5" customHeight="1" x14ac:dyDescent="0.25">
      <c r="A73" s="9" t="s">
        <v>59</v>
      </c>
      <c r="B73" s="10" t="s">
        <v>16</v>
      </c>
      <c r="C73" s="10" t="s">
        <v>39</v>
      </c>
      <c r="D73" s="10" t="s">
        <v>23</v>
      </c>
      <c r="E73" s="10" t="s">
        <v>60</v>
      </c>
      <c r="F73" s="10"/>
      <c r="G73" s="11">
        <f>SUM(G74)</f>
        <v>794411.88</v>
      </c>
    </row>
    <row r="74" spans="1:7" ht="18.75" customHeight="1" x14ac:dyDescent="0.25">
      <c r="A74" s="12" t="s">
        <v>61</v>
      </c>
      <c r="B74" s="13" t="s">
        <v>16</v>
      </c>
      <c r="C74" s="13" t="s">
        <v>39</v>
      </c>
      <c r="D74" s="13" t="s">
        <v>23</v>
      </c>
      <c r="E74" s="13" t="s">
        <v>60</v>
      </c>
      <c r="F74" s="13" t="s">
        <v>20</v>
      </c>
      <c r="G74" s="14">
        <v>794411.88</v>
      </c>
    </row>
    <row r="75" spans="1:7" ht="15.75" x14ac:dyDescent="0.25">
      <c r="A75" s="6" t="s">
        <v>65</v>
      </c>
      <c r="B75" s="7" t="s">
        <v>16</v>
      </c>
      <c r="C75" s="7" t="s">
        <v>66</v>
      </c>
      <c r="D75" s="7" t="s">
        <v>24</v>
      </c>
      <c r="E75" s="7"/>
      <c r="F75" s="7"/>
      <c r="G75" s="11">
        <f>SUM(G76)</f>
        <v>150000</v>
      </c>
    </row>
    <row r="76" spans="1:7" ht="15.75" customHeight="1" x14ac:dyDescent="0.25">
      <c r="A76" s="6" t="s">
        <v>88</v>
      </c>
      <c r="B76" s="7" t="s">
        <v>16</v>
      </c>
      <c r="C76" s="7" t="s">
        <v>66</v>
      </c>
      <c r="D76" s="7" t="s">
        <v>26</v>
      </c>
      <c r="E76" s="7"/>
      <c r="F76" s="7"/>
      <c r="G76" s="11">
        <f>SUM(G77)</f>
        <v>150000</v>
      </c>
    </row>
    <row r="77" spans="1:7" ht="16.5" customHeight="1" x14ac:dyDescent="0.25">
      <c r="A77" s="9" t="s">
        <v>10</v>
      </c>
      <c r="B77" s="10" t="s">
        <v>16</v>
      </c>
      <c r="C77" s="10" t="s">
        <v>66</v>
      </c>
      <c r="D77" s="10" t="s">
        <v>26</v>
      </c>
      <c r="E77" s="10" t="s">
        <v>41</v>
      </c>
      <c r="F77" s="10"/>
      <c r="G77" s="11">
        <f>SUM(G78)</f>
        <v>150000</v>
      </c>
    </row>
    <row r="78" spans="1:7" ht="20.25" customHeight="1" x14ac:dyDescent="0.25">
      <c r="A78" s="9" t="s">
        <v>14</v>
      </c>
      <c r="B78" s="10" t="s">
        <v>16</v>
      </c>
      <c r="C78" s="10" t="s">
        <v>66</v>
      </c>
      <c r="D78" s="10" t="s">
        <v>26</v>
      </c>
      <c r="E78" s="10" t="s">
        <v>52</v>
      </c>
      <c r="F78" s="10"/>
      <c r="G78" s="11">
        <f>SUM(G79)</f>
        <v>150000</v>
      </c>
    </row>
    <row r="79" spans="1:7" ht="33" customHeight="1" x14ac:dyDescent="0.25">
      <c r="A79" s="12" t="s">
        <v>64</v>
      </c>
      <c r="B79" s="13" t="s">
        <v>16</v>
      </c>
      <c r="C79" s="13" t="s">
        <v>66</v>
      </c>
      <c r="D79" s="13" t="s">
        <v>26</v>
      </c>
      <c r="E79" s="13" t="s">
        <v>52</v>
      </c>
      <c r="F79" s="13" t="s">
        <v>17</v>
      </c>
      <c r="G79" s="14">
        <v>150000</v>
      </c>
    </row>
    <row r="80" spans="1:7" ht="15.75" x14ac:dyDescent="0.25">
      <c r="A80" s="16" t="s">
        <v>15</v>
      </c>
      <c r="B80" s="7"/>
      <c r="C80" s="7"/>
      <c r="D80" s="7"/>
      <c r="E80" s="7"/>
      <c r="F80" s="7"/>
      <c r="G80" s="8">
        <v>10642946.460000001</v>
      </c>
    </row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2024-07-12T05:56:55Z</cp:lastPrinted>
  <dcterms:created xsi:type="dcterms:W3CDTF">2013-11-16T07:41:57Z</dcterms:created>
  <dcterms:modified xsi:type="dcterms:W3CDTF">2025-01-27T11:49:22Z</dcterms:modified>
</cp:coreProperties>
</file>